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Лист1!$A$94</definedName>
  </definedNames>
  <calcPr calcId="145621"/>
</workbook>
</file>

<file path=xl/calcChain.xml><?xml version="1.0" encoding="utf-8"?>
<calcChain xmlns="http://schemas.openxmlformats.org/spreadsheetml/2006/main">
  <c r="C95" i="1" l="1"/>
  <c r="C67" i="1"/>
  <c r="C74" i="1"/>
  <c r="C94" i="1"/>
  <c r="C69" i="1"/>
  <c r="C68" i="1"/>
  <c r="C63" i="1" l="1"/>
  <c r="C62" i="1" s="1"/>
</calcChain>
</file>

<file path=xl/sharedStrings.xml><?xml version="1.0" encoding="utf-8"?>
<sst xmlns="http://schemas.openxmlformats.org/spreadsheetml/2006/main" count="148" uniqueCount="114">
  <si>
    <t>ФОРМА ОТЧЁТА</t>
  </si>
  <si>
    <t>о выполнении договора управления за</t>
  </si>
  <si>
    <t>2020 год</t>
  </si>
  <si>
    <t>по многоквартирному дому, расположенному по адресу: Нижегородская область, г.о.г. Нижний Новгород,</t>
  </si>
  <si>
    <t>№ строки</t>
  </si>
  <si>
    <t>Показатель</t>
  </si>
  <si>
    <t>Сумма, руб.</t>
  </si>
  <si>
    <t>Остаток на лицевом счете МКД на начало периода</t>
  </si>
  <si>
    <t>Коммунальные ресурсы</t>
  </si>
  <si>
    <t>Задолженность собственников на начало периода по статье "Коммунальные ресурсы"</t>
  </si>
  <si>
    <t>Начислено по статье "Коммунальные ресурсы"</t>
  </si>
  <si>
    <t>Оплачено собственниками по статье "Коммунальные ресурсы"</t>
  </si>
  <si>
    <t>Задолженность на конец периода по статье "Коммунальные ресурсы"</t>
  </si>
  <si>
    <t>Содержание и текущий ремонт</t>
  </si>
  <si>
    <t>Задолженность собственников по статье "Содержание и ремонт" на начало периода</t>
  </si>
  <si>
    <t>Начислено собственникам по статье "Содержание и ремонт"</t>
  </si>
  <si>
    <t>Оплачено по статье "Содержание и ремонт", в т.ч. за прошлый период</t>
  </si>
  <si>
    <t>Задолженность собственников по статье "Содержание и ремонт" на конец периода</t>
  </si>
  <si>
    <t>Расходы УО по статье "Содержание"</t>
  </si>
  <si>
    <t>Ведение (восстановление) технической документации</t>
  </si>
  <si>
    <t>Механизированная уборка и вывоз снега</t>
  </si>
  <si>
    <t>Обслуживание и текущий ремонт шлагбаумов</t>
  </si>
  <si>
    <t>Содержание Аварийно-технической службы</t>
  </si>
  <si>
    <t>Санитарное содержание мест общего пользования (в т.ч. уборка МОП, дезинфекция МОП и т.п.)</t>
  </si>
  <si>
    <t>Санитарное содержание придомовой территории (в т.ч. уборка тротуаров, уход за газонами и т.п.) и объектами благоустройства</t>
  </si>
  <si>
    <t>Санитарное содержание площадки накопления ТКО (в т.ч. ликвидация несанкционированных свалок)</t>
  </si>
  <si>
    <t>Расходы УО по статье "Текущий ремонт"</t>
  </si>
  <si>
    <t>Лабораторное исследование воды</t>
  </si>
  <si>
    <t>Обслуживание и текущий ремонт внутридомовых инженерных сетей водоотведения</t>
  </si>
  <si>
    <t>Обслуживание и текущий ремонт внутридомовых инженерных сетей водоснабжения</t>
  </si>
  <si>
    <t>Обслуживание и текущий ремонт внутридомовых инженерных сетей отопления</t>
  </si>
  <si>
    <t>Обслуживание и текущий ремонт внутридомовых инженерных сетей электроснабжения</t>
  </si>
  <si>
    <t>Обслуживание и текущий ремонт входных групп (крыльцо)</t>
  </si>
  <si>
    <t>Обслуживание и текущий ремонт крыши и кровли</t>
  </si>
  <si>
    <t>Обслуживание и текущий ремонт лестниц</t>
  </si>
  <si>
    <t>Обслуживание и текущий ремонт МОП</t>
  </si>
  <si>
    <t>Обслуживание и текущий ремонт ограждающих несущих и ненесущих конструкций</t>
  </si>
  <si>
    <t>Обслуживание и текущий ремонт оконных и дверных проемов МОП</t>
  </si>
  <si>
    <t>Обслуживание и текущий ремонт системы вентиляции (в т.ч. вентканалов)</t>
  </si>
  <si>
    <t>Обслуживание и текущий ремонт системы видеонаблюдения</t>
  </si>
  <si>
    <t>Обслуживание и текущий ремонт СКПТ (антенны)</t>
  </si>
  <si>
    <t>Обслуживание и текущий ремонт фундамента</t>
  </si>
  <si>
    <t>Спецодежда</t>
  </si>
  <si>
    <t>ТО и текущий ремонт лифтов</t>
  </si>
  <si>
    <t>ТО и текущий ремонт системы пожарной безопасности</t>
  </si>
  <si>
    <t>ТО и текущий ремонт узлов учета (ОДПУ)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</si>
  <si>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</si>
  <si>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</si>
  <si>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</si>
  <si>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</si>
  <si>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</si>
  <si>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</si>
  <si>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</si>
  <si>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</si>
  <si>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</si>
  <si>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</si>
  <si>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</si>
  <si>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</si>
  <si>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</si>
  <si>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</si>
  <si>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</si>
  <si>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</si>
  <si>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</si>
  <si>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</si>
  <si>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</si>
  <si>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</si>
  <si>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</si>
  <si>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</si>
  <si>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</si>
  <si>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</si>
  <si>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</si>
  <si>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</si>
  <si>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</si>
  <si>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</si>
  <si>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</si>
  <si>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</si>
  <si>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</si>
  <si>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</si>
  <si>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</si>
  <si>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</si>
  <si>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Приложение № 5
к Договору управления многоквартирным домом
от _________________ г.</t>
  </si>
  <si>
    <r>
      <t xml:space="preserve">Расходы по статье Управление МКД                                               </t>
    </r>
    <r>
      <rPr>
        <sz val="10"/>
        <color theme="1"/>
        <rFont val="Times New Roman"/>
        <family val="1"/>
        <charset val="204"/>
      </rPr>
      <t>В том числе: зп административного персонала, юридические услуги, информационно-расчетное и бухгалтерское сопровождение, административные и общехозяйственные расходы</t>
    </r>
  </si>
  <si>
    <t>Украинская 50</t>
  </si>
  <si>
    <t>7</t>
  </si>
  <si>
    <t>8</t>
  </si>
  <si>
    <t>Информация о ведении претензионно-исковой работы в отношении потребителей-должников</t>
  </si>
  <si>
    <t>8.1</t>
  </si>
  <si>
    <t>Направлено претензий потребителям-должникам</t>
  </si>
  <si>
    <t>8.2</t>
  </si>
  <si>
    <t>8.3</t>
  </si>
  <si>
    <t>Получено денежных средств по результатам претензионно-исковой работы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</si>
  <si>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</si>
  <si>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</si>
  <si>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</si>
  <si>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</si>
  <si>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</si>
  <si>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</si>
  <si>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</si>
  <si>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</si>
  <si>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</si>
  <si>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</si>
  <si>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2.5</t>
  </si>
  <si>
    <t>ЭЛЕКТРОЭНЕРГИЯ</t>
  </si>
  <si>
    <t>2.6</t>
  </si>
  <si>
    <t>ОБРАЩЕНИЕ С ТКО</t>
  </si>
  <si>
    <t>ООО "ОНИС"</t>
  </si>
  <si>
    <t>3.5</t>
  </si>
  <si>
    <t>Выполнено работ (оказано услуг) по содержанию общего имущества и текущему ремонту в отчетном периоде</t>
  </si>
  <si>
    <t>4.8</t>
  </si>
  <si>
    <t>Холодное водоснабжение</t>
  </si>
  <si>
    <t>Электроэнергия</t>
  </si>
  <si>
    <t>ОДН сверх норматива</t>
  </si>
  <si>
    <t>Штрафы</t>
  </si>
  <si>
    <t>Направлено исковых заявлений/судебных приказов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</si>
</sst>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49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49" fontId="5" fillId="0" borderId="5" xfId="0" applyNumberFormat="1" applyFont="1" applyBorder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" fontId="0" fillId="2" borderId="5" xfId="0" applyNumberFormat="1" applyFill="1" applyBorder="1"/>
    <xf numFmtId="49" fontId="5" fillId="0" borderId="4" xfId="0" applyNumberFormat="1" applyFont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vertical="center"/>
    </xf>
    <xf numFmtId="49" fontId="5" fillId="0" borderId="6" xfId="0" applyNumberFormat="1" applyFont="1" applyBorder="1" applyAlignment="1">
      <alignment horizontal="center" wrapText="1"/>
    </xf>
    <xf numFmtId="49" fontId="6" fillId="3" borderId="7" xfId="0" applyNumberFormat="1" applyFont="1" applyFill="1" applyBorder="1" applyAlignment="1">
      <alignment wrapText="1"/>
    </xf>
    <xf numFmtId="49" fontId="5" fillId="0" borderId="8" xfId="0" applyNumberFormat="1" applyFont="1" applyBorder="1" applyAlignment="1">
      <alignment horizontal="center" wrapText="1"/>
    </xf>
    <xf numFmtId="49" fontId="6" fillId="3" borderId="9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6" fillId="3" borderId="11" xfId="0" applyNumberFormat="1" applyFont="1" applyFill="1" applyBorder="1" applyAlignment="1">
      <alignment wrapText="1"/>
    </xf>
    <xf numFmtId="4" fontId="5" fillId="3" borderId="11" xfId="0" applyNumberFormat="1" applyFont="1" applyFill="1" applyBorder="1" applyAlignment="1">
      <alignment horizontal="right"/>
    </xf>
    <xf numFmtId="49" fontId="5" fillId="0" borderId="7" xfId="0" applyNumberFormat="1" applyFont="1" applyBorder="1" applyAlignment="1">
      <alignment wrapText="1"/>
    </xf>
    <xf numFmtId="4" fontId="5" fillId="0" borderId="7" xfId="0" applyNumberFormat="1" applyFont="1" applyBorder="1" applyAlignment="1">
      <alignment horizontal="right" wrapText="1"/>
    </xf>
    <xf numFmtId="49" fontId="5" fillId="0" borderId="9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" fontId="5" fillId="0" borderId="9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 wrapText="1"/>
    </xf>
    <xf numFmtId="4" fontId="0" fillId="0" borderId="5" xfId="0" applyNumberFormat="1" applyBorder="1"/>
    <xf numFmtId="4" fontId="5" fillId="2" borderId="5" xfId="0" applyNumberFormat="1" applyFont="1" applyFill="1" applyBorder="1" applyAlignment="1">
      <alignment horizontal="right" wrapText="1"/>
    </xf>
    <xf numFmtId="4" fontId="5" fillId="2" borderId="5" xfId="0" applyNumberFormat="1" applyFont="1" applyFill="1" applyBorder="1" applyAlignment="1">
      <alignment horizontal="right"/>
    </xf>
    <xf numFmtId="4" fontId="5" fillId="3" borderId="7" xfId="0" applyNumberFormat="1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wrapText="1"/>
    </xf>
    <xf numFmtId="4" fontId="6" fillId="2" borderId="2" xfId="0" applyNumberFormat="1" applyFont="1" applyFill="1" applyBorder="1"/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wrapText="1"/>
    </xf>
    <xf numFmtId="49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/>
    <xf numFmtId="49" fontId="6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/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/>
    <xf numFmtId="49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4" fontId="5" fillId="0" borderId="13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wrapText="1"/>
    </xf>
    <xf numFmtId="4" fontId="5" fillId="0" borderId="9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4" fontId="5" fillId="0" borderId="15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4" fontId="5" fillId="0" borderId="11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horizontal="right"/>
    </xf>
    <xf numFmtId="49" fontId="6" fillId="3" borderId="15" xfId="0" applyNumberFormat="1" applyFont="1" applyFill="1" applyBorder="1" applyAlignment="1">
      <alignment wrapText="1"/>
    </xf>
    <xf numFmtId="4" fontId="5" fillId="3" borderId="15" xfId="0" applyNumberFormat="1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view="pageBreakPreview" topLeftCell="A87" zoomScaleNormal="100" zoomScaleSheetLayoutView="100" workbookViewId="0">
      <selection activeCell="B98" sqref="B98"/>
    </sheetView>
  </sheetViews>
  <sheetFormatPr defaultRowHeight="15" x14ac:dyDescent="0.25"/>
  <cols>
    <col min="2" max="2" width="50.7109375" customWidth="1"/>
    <col min="3" max="3" width="25.7109375" customWidth="1"/>
    <col min="4" max="4" width="18.42578125" customWidth="1"/>
    <col min="5" max="5" width="11.42578125" customWidth="1"/>
  </cols>
  <sheetData>
    <row r="1" spans="1:3" ht="50.25" customHeight="1" x14ac:dyDescent="0.25">
      <c r="B1" s="75" t="s">
        <v>80</v>
      </c>
      <c r="C1" s="76"/>
    </row>
    <row r="2" spans="1:3" x14ac:dyDescent="0.25">
      <c r="C2" s="68" t="s">
        <v>105</v>
      </c>
    </row>
    <row r="3" spans="1:3" ht="15.75" x14ac:dyDescent="0.25">
      <c r="A3" s="9"/>
      <c r="B3" s="1" t="s">
        <v>0</v>
      </c>
    </row>
    <row r="4" spans="1:3" ht="19.5" thickBot="1" x14ac:dyDescent="0.35">
      <c r="B4" s="2" t="s">
        <v>1</v>
      </c>
      <c r="C4" s="3" t="s">
        <v>2</v>
      </c>
    </row>
    <row r="5" spans="1:3" ht="47.25" x14ac:dyDescent="0.25">
      <c r="B5" s="8" t="s">
        <v>3</v>
      </c>
    </row>
    <row r="6" spans="1:3" ht="15.75" x14ac:dyDescent="0.25">
      <c r="B6" s="1" t="s">
        <v>82</v>
      </c>
    </row>
    <row r="7" spans="1:3" ht="15.75" thickBot="1" x14ac:dyDescent="0.3"/>
    <row r="8" spans="1:3" ht="15.75" thickBot="1" x14ac:dyDescent="0.3">
      <c r="A8" s="4" t="s">
        <v>4</v>
      </c>
      <c r="B8" s="5" t="s">
        <v>5</v>
      </c>
      <c r="C8" s="5" t="s">
        <v>6</v>
      </c>
    </row>
    <row r="9" spans="1:3" ht="15.75" thickBot="1" x14ac:dyDescent="0.3">
      <c r="A9" s="14">
        <v>1</v>
      </c>
      <c r="B9" s="10" t="s">
        <v>7</v>
      </c>
      <c r="C9" s="35"/>
    </row>
    <row r="10" spans="1:3" ht="15.75" thickBot="1" x14ac:dyDescent="0.3">
      <c r="A10" s="15">
        <v>2</v>
      </c>
      <c r="B10" s="11" t="s">
        <v>8</v>
      </c>
      <c r="C10" s="13"/>
    </row>
    <row r="11" spans="1:3" ht="15.75" thickBot="1" x14ac:dyDescent="0.3">
      <c r="A11" s="53" t="s">
        <v>46</v>
      </c>
      <c r="B11" s="54" t="s">
        <v>91</v>
      </c>
      <c r="C11" s="55"/>
    </row>
    <row r="12" spans="1:3" x14ac:dyDescent="0.25">
      <c r="A12" s="56"/>
      <c r="B12" s="57" t="s">
        <v>92</v>
      </c>
      <c r="C12" s="58">
        <v>0</v>
      </c>
    </row>
    <row r="13" spans="1:3" x14ac:dyDescent="0.25">
      <c r="A13" s="59"/>
      <c r="B13" s="60" t="s">
        <v>93</v>
      </c>
      <c r="C13" s="61">
        <v>169514.12</v>
      </c>
    </row>
    <row r="14" spans="1:3" x14ac:dyDescent="0.25">
      <c r="A14" s="59"/>
      <c r="B14" s="60" t="s">
        <v>94</v>
      </c>
      <c r="C14" s="61">
        <v>2699531.56</v>
      </c>
    </row>
    <row r="15" spans="1:3" ht="26.25" x14ac:dyDescent="0.25">
      <c r="A15" s="59"/>
      <c r="B15" s="60" t="s">
        <v>95</v>
      </c>
      <c r="C15" s="61">
        <v>0</v>
      </c>
    </row>
    <row r="16" spans="1:3" ht="26.25" x14ac:dyDescent="0.25">
      <c r="A16" s="59"/>
      <c r="B16" s="60" t="s">
        <v>96</v>
      </c>
      <c r="C16" s="61">
        <v>217641.48</v>
      </c>
    </row>
    <row r="17" spans="1:4" ht="27" thickBot="1" x14ac:dyDescent="0.3">
      <c r="A17" s="62"/>
      <c r="B17" s="63" t="s">
        <v>97</v>
      </c>
      <c r="C17" s="64">
        <v>2847920.47</v>
      </c>
    </row>
    <row r="18" spans="1:4" ht="15.75" thickBot="1" x14ac:dyDescent="0.3">
      <c r="A18" s="53" t="s">
        <v>47</v>
      </c>
      <c r="B18" s="54" t="s">
        <v>98</v>
      </c>
      <c r="C18" s="55"/>
    </row>
    <row r="19" spans="1:4" x14ac:dyDescent="0.25">
      <c r="A19" s="56"/>
      <c r="B19" s="57" t="s">
        <v>92</v>
      </c>
      <c r="C19" s="58">
        <v>16197.54</v>
      </c>
    </row>
    <row r="20" spans="1:4" x14ac:dyDescent="0.25">
      <c r="A20" s="59"/>
      <c r="B20" s="60" t="s">
        <v>93</v>
      </c>
      <c r="C20" s="61">
        <v>77638.12</v>
      </c>
    </row>
    <row r="21" spans="1:4" x14ac:dyDescent="0.25">
      <c r="A21" s="59"/>
      <c r="B21" s="60" t="s">
        <v>94</v>
      </c>
      <c r="C21" s="61">
        <v>406990.09</v>
      </c>
    </row>
    <row r="22" spans="1:4" ht="26.25" x14ac:dyDescent="0.25">
      <c r="A22" s="59"/>
      <c r="B22" s="60" t="s">
        <v>95</v>
      </c>
      <c r="C22" s="61">
        <v>15883.97</v>
      </c>
    </row>
    <row r="23" spans="1:4" ht="26.25" x14ac:dyDescent="0.25">
      <c r="A23" s="59"/>
      <c r="B23" s="60" t="s">
        <v>96</v>
      </c>
      <c r="C23" s="61">
        <v>38196.629999999997</v>
      </c>
    </row>
    <row r="24" spans="1:4" ht="27" thickBot="1" x14ac:dyDescent="0.3">
      <c r="A24" s="62"/>
      <c r="B24" s="63" t="s">
        <v>97</v>
      </c>
      <c r="C24" s="64">
        <v>393433.77</v>
      </c>
    </row>
    <row r="25" spans="1:4" ht="15.75" thickBot="1" x14ac:dyDescent="0.3">
      <c r="A25" s="53" t="s">
        <v>48</v>
      </c>
      <c r="B25" s="54" t="s">
        <v>99</v>
      </c>
      <c r="C25" s="55"/>
    </row>
    <row r="26" spans="1:4" x14ac:dyDescent="0.25">
      <c r="A26" s="56"/>
      <c r="B26" s="57" t="s">
        <v>92</v>
      </c>
      <c r="C26" s="58">
        <v>13762.25</v>
      </c>
    </row>
    <row r="27" spans="1:4" x14ac:dyDescent="0.25">
      <c r="A27" s="59"/>
      <c r="B27" s="60" t="s">
        <v>93</v>
      </c>
      <c r="C27" s="61">
        <v>29889.13</v>
      </c>
    </row>
    <row r="28" spans="1:4" x14ac:dyDescent="0.25">
      <c r="A28" s="59"/>
      <c r="B28" s="60" t="s">
        <v>94</v>
      </c>
      <c r="C28" s="61">
        <v>204776.84</v>
      </c>
    </row>
    <row r="29" spans="1:4" ht="26.25" x14ac:dyDescent="0.25">
      <c r="A29" s="59"/>
      <c r="B29" s="60" t="s">
        <v>95</v>
      </c>
      <c r="C29" s="61">
        <v>78426.720000000001</v>
      </c>
      <c r="D29" s="7"/>
    </row>
    <row r="30" spans="1:4" ht="26.25" x14ac:dyDescent="0.25">
      <c r="A30" s="59"/>
      <c r="B30" s="60" t="s">
        <v>96</v>
      </c>
      <c r="C30" s="61">
        <v>67011.02</v>
      </c>
      <c r="D30" s="7"/>
    </row>
    <row r="31" spans="1:4" ht="27" thickBot="1" x14ac:dyDescent="0.3">
      <c r="A31" s="62"/>
      <c r="B31" s="63" t="s">
        <v>97</v>
      </c>
      <c r="C31" s="64">
        <v>47533.84</v>
      </c>
    </row>
    <row r="32" spans="1:4" ht="15.75" thickBot="1" x14ac:dyDescent="0.3">
      <c r="A32" s="53" t="s">
        <v>49</v>
      </c>
      <c r="B32" s="54" t="s">
        <v>100</v>
      </c>
      <c r="C32" s="55"/>
    </row>
    <row r="33" spans="1:4" x14ac:dyDescent="0.25">
      <c r="A33" s="56"/>
      <c r="B33" s="57" t="s">
        <v>92</v>
      </c>
      <c r="C33" s="58">
        <v>0</v>
      </c>
    </row>
    <row r="34" spans="1:4" x14ac:dyDescent="0.25">
      <c r="A34" s="59"/>
      <c r="B34" s="60" t="s">
        <v>93</v>
      </c>
      <c r="C34" s="61">
        <v>7545</v>
      </c>
    </row>
    <row r="35" spans="1:4" x14ac:dyDescent="0.25">
      <c r="A35" s="59"/>
      <c r="B35" s="60" t="s">
        <v>94</v>
      </c>
      <c r="C35" s="61">
        <v>94845.69</v>
      </c>
    </row>
    <row r="36" spans="1:4" ht="26.25" x14ac:dyDescent="0.25">
      <c r="A36" s="59"/>
      <c r="B36" s="60" t="s">
        <v>95</v>
      </c>
      <c r="C36" s="61">
        <v>0</v>
      </c>
    </row>
    <row r="37" spans="1:4" ht="26.25" x14ac:dyDescent="0.25">
      <c r="A37" s="59"/>
      <c r="B37" s="60" t="s">
        <v>96</v>
      </c>
      <c r="C37" s="61">
        <v>0</v>
      </c>
    </row>
    <row r="38" spans="1:4" ht="27" thickBot="1" x14ac:dyDescent="0.3">
      <c r="A38" s="62"/>
      <c r="B38" s="63" t="s">
        <v>97</v>
      </c>
      <c r="C38" s="64">
        <v>28673.360000000001</v>
      </c>
    </row>
    <row r="39" spans="1:4" ht="15.75" thickBot="1" x14ac:dyDescent="0.3">
      <c r="A39" s="53" t="s">
        <v>101</v>
      </c>
      <c r="B39" s="54" t="s">
        <v>102</v>
      </c>
      <c r="C39" s="55"/>
    </row>
    <row r="40" spans="1:4" x14ac:dyDescent="0.25">
      <c r="A40" s="56"/>
      <c r="B40" s="57" t="s">
        <v>92</v>
      </c>
      <c r="C40" s="58">
        <v>143611.32999999999</v>
      </c>
    </row>
    <row r="41" spans="1:4" x14ac:dyDescent="0.25">
      <c r="A41" s="59"/>
      <c r="B41" s="60" t="s">
        <v>93</v>
      </c>
      <c r="C41" s="61">
        <v>123584.5</v>
      </c>
    </row>
    <row r="42" spans="1:4" x14ac:dyDescent="0.25">
      <c r="A42" s="59"/>
      <c r="B42" s="60" t="s">
        <v>94</v>
      </c>
      <c r="C42" s="61">
        <v>1226846.26</v>
      </c>
    </row>
    <row r="43" spans="1:4" ht="26.25" x14ac:dyDescent="0.25">
      <c r="A43" s="59"/>
      <c r="B43" s="60" t="s">
        <v>95</v>
      </c>
      <c r="C43" s="61">
        <v>332163.84000000003</v>
      </c>
      <c r="D43" s="7"/>
    </row>
    <row r="44" spans="1:4" ht="26.25" x14ac:dyDescent="0.25">
      <c r="A44" s="59"/>
      <c r="B44" s="60" t="s">
        <v>96</v>
      </c>
      <c r="C44" s="61">
        <v>804319.45</v>
      </c>
      <c r="D44" s="7"/>
    </row>
    <row r="45" spans="1:4" ht="27" thickBot="1" x14ac:dyDescent="0.3">
      <c r="A45" s="62"/>
      <c r="B45" s="63" t="s">
        <v>97</v>
      </c>
      <c r="C45" s="64">
        <v>0</v>
      </c>
    </row>
    <row r="46" spans="1:4" ht="15.75" thickBot="1" x14ac:dyDescent="0.3">
      <c r="A46" s="53" t="s">
        <v>103</v>
      </c>
      <c r="B46" s="54" t="s">
        <v>104</v>
      </c>
      <c r="C46" s="55"/>
    </row>
    <row r="47" spans="1:4" x14ac:dyDescent="0.25">
      <c r="A47" s="56"/>
      <c r="B47" s="57" t="s">
        <v>92</v>
      </c>
      <c r="C47" s="58">
        <v>0</v>
      </c>
    </row>
    <row r="48" spans="1:4" x14ac:dyDescent="0.25">
      <c r="A48" s="59"/>
      <c r="B48" s="60" t="s">
        <v>93</v>
      </c>
      <c r="C48" s="61">
        <v>16658.28</v>
      </c>
    </row>
    <row r="49" spans="1:3" x14ac:dyDescent="0.25">
      <c r="A49" s="59"/>
      <c r="B49" s="60" t="s">
        <v>94</v>
      </c>
      <c r="C49" s="61">
        <v>25115.42</v>
      </c>
    </row>
    <row r="50" spans="1:3" ht="26.25" x14ac:dyDescent="0.25">
      <c r="A50" s="59"/>
      <c r="B50" s="60" t="s">
        <v>95</v>
      </c>
      <c r="C50" s="61">
        <v>0</v>
      </c>
    </row>
    <row r="51" spans="1:3" ht="26.25" x14ac:dyDescent="0.25">
      <c r="A51" s="59"/>
      <c r="B51" s="60" t="s">
        <v>96</v>
      </c>
      <c r="C51" s="61">
        <v>0</v>
      </c>
    </row>
    <row r="52" spans="1:3" ht="27" thickBot="1" x14ac:dyDescent="0.3">
      <c r="A52" s="65"/>
      <c r="B52" s="66" t="s">
        <v>97</v>
      </c>
      <c r="C52" s="67">
        <v>135151.48000000001</v>
      </c>
    </row>
    <row r="53" spans="1:3" ht="26.25" hidden="1" x14ac:dyDescent="0.25">
      <c r="A53" s="19" t="s">
        <v>46</v>
      </c>
      <c r="B53" s="29" t="s">
        <v>9</v>
      </c>
      <c r="C53" s="30">
        <v>4272832</v>
      </c>
    </row>
    <row r="54" spans="1:3" hidden="1" x14ac:dyDescent="0.25">
      <c r="A54" s="21" t="s">
        <v>47</v>
      </c>
      <c r="B54" s="31" t="s">
        <v>10</v>
      </c>
      <c r="C54" s="33">
        <v>170103.01</v>
      </c>
    </row>
    <row r="55" spans="1:3" ht="26.25" hidden="1" x14ac:dyDescent="0.25">
      <c r="A55" s="21" t="s">
        <v>48</v>
      </c>
      <c r="B55" s="31" t="s">
        <v>11</v>
      </c>
      <c r="C55" s="33">
        <v>424829.15</v>
      </c>
    </row>
    <row r="56" spans="1:3" ht="27" hidden="1" thickBot="1" x14ac:dyDescent="0.3">
      <c r="A56" s="26" t="s">
        <v>49</v>
      </c>
      <c r="B56" s="32" t="s">
        <v>12</v>
      </c>
      <c r="C56" s="34">
        <v>4018105.86</v>
      </c>
    </row>
    <row r="57" spans="1:3" ht="15.75" thickBot="1" x14ac:dyDescent="0.3">
      <c r="A57" s="15">
        <v>3</v>
      </c>
      <c r="B57" s="11" t="s">
        <v>13</v>
      </c>
      <c r="C57" s="36"/>
    </row>
    <row r="58" spans="1:3" ht="26.25" x14ac:dyDescent="0.25">
      <c r="A58" s="19" t="s">
        <v>50</v>
      </c>
      <c r="B58" s="29" t="s">
        <v>14</v>
      </c>
      <c r="C58" s="30">
        <v>2283391.9300000002</v>
      </c>
    </row>
    <row r="59" spans="1:3" ht="26.25" x14ac:dyDescent="0.25">
      <c r="A59" s="21" t="s">
        <v>51</v>
      </c>
      <c r="B59" s="31" t="s">
        <v>15</v>
      </c>
      <c r="C59" s="24">
        <v>3734851.11</v>
      </c>
    </row>
    <row r="60" spans="1:3" ht="26.25" x14ac:dyDescent="0.25">
      <c r="A60" s="21" t="s">
        <v>52</v>
      </c>
      <c r="B60" s="31" t="s">
        <v>16</v>
      </c>
      <c r="C60" s="24">
        <v>2750740.27</v>
      </c>
    </row>
    <row r="61" spans="1:3" ht="26.25" x14ac:dyDescent="0.25">
      <c r="A61" s="70" t="s">
        <v>53</v>
      </c>
      <c r="B61" s="71" t="s">
        <v>17</v>
      </c>
      <c r="C61" s="72">
        <v>3267502.77</v>
      </c>
    </row>
    <row r="62" spans="1:3" ht="27" thickBot="1" x14ac:dyDescent="0.3">
      <c r="A62" s="65" t="s">
        <v>106</v>
      </c>
      <c r="B62" s="66" t="s">
        <v>107</v>
      </c>
      <c r="C62" s="69">
        <f>C63+C74+C94+C95</f>
        <v>4088169.06</v>
      </c>
    </row>
    <row r="63" spans="1:3" ht="15.75" thickBot="1" x14ac:dyDescent="0.3">
      <c r="A63" s="15">
        <v>4</v>
      </c>
      <c r="B63" s="11" t="s">
        <v>18</v>
      </c>
      <c r="C63" s="37">
        <f>SUM(C64:C73)</f>
        <v>1930891.1999999997</v>
      </c>
    </row>
    <row r="64" spans="1:3" x14ac:dyDescent="0.25">
      <c r="A64" s="19" t="s">
        <v>54</v>
      </c>
      <c r="B64" s="20" t="s">
        <v>19</v>
      </c>
      <c r="C64" s="38"/>
    </row>
    <row r="65" spans="1:3" x14ac:dyDescent="0.25">
      <c r="A65" s="21" t="s">
        <v>55</v>
      </c>
      <c r="B65" s="22" t="s">
        <v>20</v>
      </c>
      <c r="C65" s="23">
        <v>9220</v>
      </c>
    </row>
    <row r="66" spans="1:3" x14ac:dyDescent="0.25">
      <c r="A66" s="21" t="s">
        <v>56</v>
      </c>
      <c r="B66" s="22" t="s">
        <v>21</v>
      </c>
      <c r="C66" s="23"/>
    </row>
    <row r="67" spans="1:3" x14ac:dyDescent="0.25">
      <c r="A67" s="21" t="s">
        <v>57</v>
      </c>
      <c r="B67" s="22" t="s">
        <v>22</v>
      </c>
      <c r="C67" s="23">
        <f>141039.6+382922.51</f>
        <v>523962.11</v>
      </c>
    </row>
    <row r="68" spans="1:3" ht="26.25" x14ac:dyDescent="0.25">
      <c r="A68" s="21" t="s">
        <v>58</v>
      </c>
      <c r="B68" s="25" t="s">
        <v>23</v>
      </c>
      <c r="C68" s="23">
        <f>296211.6+1961.15+7128</f>
        <v>305300.75</v>
      </c>
    </row>
    <row r="69" spans="1:3" ht="39" x14ac:dyDescent="0.25">
      <c r="A69" s="21" t="s">
        <v>59</v>
      </c>
      <c r="B69" s="25" t="s">
        <v>24</v>
      </c>
      <c r="C69" s="23">
        <f>360000+7351.5</f>
        <v>367351.5</v>
      </c>
    </row>
    <row r="70" spans="1:3" ht="26.25" x14ac:dyDescent="0.25">
      <c r="A70" s="70" t="s">
        <v>60</v>
      </c>
      <c r="B70" s="73" t="s">
        <v>25</v>
      </c>
      <c r="C70" s="74">
        <v>7200</v>
      </c>
    </row>
    <row r="71" spans="1:3" x14ac:dyDescent="0.25">
      <c r="A71" s="21" t="s">
        <v>108</v>
      </c>
      <c r="B71" s="22" t="s">
        <v>111</v>
      </c>
      <c r="C71" s="23"/>
    </row>
    <row r="72" spans="1:3" x14ac:dyDescent="0.25">
      <c r="A72" s="21"/>
      <c r="B72" s="22" t="s">
        <v>109</v>
      </c>
      <c r="C72" s="23">
        <v>37121.89</v>
      </c>
    </row>
    <row r="73" spans="1:3" ht="15.75" thickBot="1" x14ac:dyDescent="0.3">
      <c r="A73" s="26"/>
      <c r="B73" s="27" t="s">
        <v>110</v>
      </c>
      <c r="C73" s="28">
        <v>680734.95</v>
      </c>
    </row>
    <row r="74" spans="1:3" ht="15.75" thickBot="1" x14ac:dyDescent="0.3">
      <c r="A74" s="15">
        <v>5</v>
      </c>
      <c r="B74" s="12" t="s">
        <v>26</v>
      </c>
      <c r="C74" s="37">
        <f>SUM(C75:C93)</f>
        <v>598341.39</v>
      </c>
    </row>
    <row r="75" spans="1:3" x14ac:dyDescent="0.25">
      <c r="A75" s="19" t="s">
        <v>61</v>
      </c>
      <c r="B75" s="20" t="s">
        <v>27</v>
      </c>
      <c r="C75" s="39"/>
    </row>
    <row r="76" spans="1:3" ht="26.25" x14ac:dyDescent="0.25">
      <c r="A76" s="21" t="s">
        <v>62</v>
      </c>
      <c r="B76" s="22" t="s">
        <v>28</v>
      </c>
      <c r="C76" s="23"/>
    </row>
    <row r="77" spans="1:3" ht="26.25" x14ac:dyDescent="0.25">
      <c r="A77" s="21" t="s">
        <v>63</v>
      </c>
      <c r="B77" s="22" t="s">
        <v>29</v>
      </c>
      <c r="C77" s="23">
        <v>35774.980000000003</v>
      </c>
    </row>
    <row r="78" spans="1:3" ht="26.25" x14ac:dyDescent="0.25">
      <c r="A78" s="21" t="s">
        <v>64</v>
      </c>
      <c r="B78" s="22" t="s">
        <v>30</v>
      </c>
      <c r="C78" s="24">
        <v>1606.8</v>
      </c>
    </row>
    <row r="79" spans="1:3" ht="26.25" x14ac:dyDescent="0.25">
      <c r="A79" s="21" t="s">
        <v>65</v>
      </c>
      <c r="B79" s="22" t="s">
        <v>31</v>
      </c>
      <c r="C79" s="24">
        <v>22170.2</v>
      </c>
    </row>
    <row r="80" spans="1:3" x14ac:dyDescent="0.25">
      <c r="A80" s="21" t="s">
        <v>66</v>
      </c>
      <c r="B80" s="25" t="s">
        <v>32</v>
      </c>
      <c r="C80" s="23"/>
    </row>
    <row r="81" spans="1:3" x14ac:dyDescent="0.25">
      <c r="A81" s="21" t="s">
        <v>67</v>
      </c>
      <c r="B81" s="22" t="s">
        <v>33</v>
      </c>
      <c r="C81" s="23"/>
    </row>
    <row r="82" spans="1:3" x14ac:dyDescent="0.25">
      <c r="A82" s="21" t="s">
        <v>68</v>
      </c>
      <c r="B82" s="22" t="s">
        <v>34</v>
      </c>
      <c r="C82" s="23"/>
    </row>
    <row r="83" spans="1:3" x14ac:dyDescent="0.25">
      <c r="A83" s="21" t="s">
        <v>69</v>
      </c>
      <c r="B83" s="22" t="s">
        <v>35</v>
      </c>
      <c r="C83" s="23">
        <v>43776.3</v>
      </c>
    </row>
    <row r="84" spans="1:3" ht="26.25" x14ac:dyDescent="0.25">
      <c r="A84" s="21" t="s">
        <v>70</v>
      </c>
      <c r="B84" s="22" t="s">
        <v>36</v>
      </c>
      <c r="C84" s="23"/>
    </row>
    <row r="85" spans="1:3" ht="26.25" x14ac:dyDescent="0.25">
      <c r="A85" s="21" t="s">
        <v>71</v>
      </c>
      <c r="B85" s="22" t="s">
        <v>37</v>
      </c>
      <c r="C85" s="23"/>
    </row>
    <row r="86" spans="1:3" ht="26.25" x14ac:dyDescent="0.25">
      <c r="A86" s="21" t="s">
        <v>72</v>
      </c>
      <c r="B86" s="22" t="s">
        <v>38</v>
      </c>
      <c r="C86" s="23"/>
    </row>
    <row r="87" spans="1:3" ht="26.25" x14ac:dyDescent="0.25">
      <c r="A87" s="21" t="s">
        <v>73</v>
      </c>
      <c r="B87" s="22" t="s">
        <v>39</v>
      </c>
      <c r="C87" s="23"/>
    </row>
    <row r="88" spans="1:3" x14ac:dyDescent="0.25">
      <c r="A88" s="21" t="s">
        <v>74</v>
      </c>
      <c r="B88" s="22" t="s">
        <v>40</v>
      </c>
      <c r="C88" s="23"/>
    </row>
    <row r="89" spans="1:3" x14ac:dyDescent="0.25">
      <c r="A89" s="21" t="s">
        <v>75</v>
      </c>
      <c r="B89" s="22" t="s">
        <v>41</v>
      </c>
      <c r="C89" s="23"/>
    </row>
    <row r="90" spans="1:3" x14ac:dyDescent="0.25">
      <c r="A90" s="21" t="s">
        <v>76</v>
      </c>
      <c r="B90" s="22" t="s">
        <v>42</v>
      </c>
      <c r="C90" s="23"/>
    </row>
    <row r="91" spans="1:3" x14ac:dyDescent="0.25">
      <c r="A91" s="21" t="s">
        <v>77</v>
      </c>
      <c r="B91" s="22" t="s">
        <v>43</v>
      </c>
      <c r="C91" s="23">
        <v>336613.11</v>
      </c>
    </row>
    <row r="92" spans="1:3" x14ac:dyDescent="0.25">
      <c r="A92" s="21" t="s">
        <v>78</v>
      </c>
      <c r="B92" s="22" t="s">
        <v>44</v>
      </c>
      <c r="C92" s="23">
        <v>111600</v>
      </c>
    </row>
    <row r="93" spans="1:3" ht="15.75" thickBot="1" x14ac:dyDescent="0.3">
      <c r="A93" s="26" t="s">
        <v>79</v>
      </c>
      <c r="B93" s="27" t="s">
        <v>45</v>
      </c>
      <c r="C93" s="28">
        <v>46800</v>
      </c>
    </row>
    <row r="94" spans="1:3" ht="68.25" customHeight="1" thickBot="1" x14ac:dyDescent="0.3">
      <c r="A94" s="16">
        <v>6</v>
      </c>
      <c r="B94" s="17" t="s">
        <v>81</v>
      </c>
      <c r="C94" s="18">
        <f>926560+270+116092.88+344841.82+42735+61634.31+24681.93+10719.01</f>
        <v>1527534.95</v>
      </c>
    </row>
    <row r="95" spans="1:3" ht="19.5" customHeight="1" thickBot="1" x14ac:dyDescent="0.3">
      <c r="A95" s="40" t="s">
        <v>83</v>
      </c>
      <c r="B95" s="41" t="s">
        <v>112</v>
      </c>
      <c r="C95" s="42">
        <f>10000+6000+15401.52</f>
        <v>31401.52</v>
      </c>
    </row>
    <row r="96" spans="1:3" ht="27" thickBot="1" x14ac:dyDescent="0.3">
      <c r="A96" s="40" t="s">
        <v>84</v>
      </c>
      <c r="B96" s="46" t="s">
        <v>85</v>
      </c>
      <c r="C96" s="42"/>
    </row>
    <row r="97" spans="1:3" x14ac:dyDescent="0.25">
      <c r="A97" s="47" t="s">
        <v>86</v>
      </c>
      <c r="B97" s="43" t="s">
        <v>87</v>
      </c>
      <c r="C97" s="48">
        <v>110</v>
      </c>
    </row>
    <row r="98" spans="1:3" x14ac:dyDescent="0.25">
      <c r="A98" s="49" t="s">
        <v>88</v>
      </c>
      <c r="B98" s="44" t="s">
        <v>113</v>
      </c>
      <c r="C98" s="50">
        <v>60</v>
      </c>
    </row>
    <row r="99" spans="1:3" ht="26.25" thickBot="1" x14ac:dyDescent="0.3">
      <c r="A99" s="51" t="s">
        <v>89</v>
      </c>
      <c r="B99" s="45" t="s">
        <v>90</v>
      </c>
      <c r="C99" s="52">
        <v>1340470</v>
      </c>
    </row>
    <row r="100" spans="1:3" x14ac:dyDescent="0.25">
      <c r="A100" s="6"/>
      <c r="C100" s="7"/>
    </row>
    <row r="101" spans="1:3" x14ac:dyDescent="0.25">
      <c r="A101" s="6"/>
      <c r="C101" s="7"/>
    </row>
    <row r="102" spans="1:3" x14ac:dyDescent="0.25">
      <c r="A102" s="6"/>
      <c r="C102" s="7"/>
    </row>
    <row r="103" spans="1:3" x14ac:dyDescent="0.25">
      <c r="A103" s="6"/>
      <c r="C103" s="7"/>
    </row>
    <row r="104" spans="1:3" x14ac:dyDescent="0.25">
      <c r="A104" s="6"/>
      <c r="C104" s="7"/>
    </row>
    <row r="105" spans="1:3" x14ac:dyDescent="0.25">
      <c r="A105" s="6"/>
      <c r="C105" s="7"/>
    </row>
    <row r="106" spans="1:3" x14ac:dyDescent="0.25">
      <c r="A106" s="6"/>
      <c r="C106" s="7"/>
    </row>
    <row r="107" spans="1:3" x14ac:dyDescent="0.25">
      <c r="A107" s="6"/>
      <c r="C107" s="7"/>
    </row>
    <row r="108" spans="1:3" x14ac:dyDescent="0.25">
      <c r="A108" s="6"/>
      <c r="C108" s="7"/>
    </row>
    <row r="109" spans="1:3" x14ac:dyDescent="0.25">
      <c r="A109" s="6"/>
      <c r="C109" s="7"/>
    </row>
    <row r="110" spans="1:3" x14ac:dyDescent="0.25">
      <c r="A110" s="6"/>
      <c r="C110" s="7"/>
    </row>
    <row r="111" spans="1:3" x14ac:dyDescent="0.25">
      <c r="A111" s="6"/>
      <c r="C111" s="7"/>
    </row>
    <row r="112" spans="1:3" x14ac:dyDescent="0.25">
      <c r="A112" s="6"/>
      <c r="C112" s="7"/>
    </row>
    <row r="113" spans="1:3" x14ac:dyDescent="0.25">
      <c r="A113" s="6"/>
      <c r="C113" s="7"/>
    </row>
    <row r="114" spans="1:3" x14ac:dyDescent="0.25">
      <c r="A114" s="6"/>
      <c r="C114" s="7"/>
    </row>
    <row r="115" spans="1:3" x14ac:dyDescent="0.25">
      <c r="A115" s="6"/>
      <c r="C115" s="7"/>
    </row>
    <row r="116" spans="1:3" x14ac:dyDescent="0.25">
      <c r="A116" s="6"/>
      <c r="C116" s="7"/>
    </row>
    <row r="117" spans="1:3" x14ac:dyDescent="0.25">
      <c r="A117" s="6"/>
      <c r="C117" s="7"/>
    </row>
    <row r="118" spans="1:3" x14ac:dyDescent="0.25">
      <c r="A118" s="6"/>
      <c r="C118" s="7"/>
    </row>
    <row r="119" spans="1:3" x14ac:dyDescent="0.25">
      <c r="A119" s="6"/>
      <c r="C119" s="7"/>
    </row>
    <row r="120" spans="1:3" x14ac:dyDescent="0.25">
      <c r="A120" s="6"/>
      <c r="C120" s="7"/>
    </row>
    <row r="121" spans="1:3" x14ac:dyDescent="0.25">
      <c r="A121" s="6"/>
      <c r="C121" s="7"/>
    </row>
    <row r="122" spans="1:3" x14ac:dyDescent="0.25">
      <c r="A122" s="6"/>
      <c r="C122" s="7"/>
    </row>
    <row r="123" spans="1:3" x14ac:dyDescent="0.25">
      <c r="A123" s="6"/>
      <c r="C123" s="7"/>
    </row>
    <row r="124" spans="1:3" x14ac:dyDescent="0.25">
      <c r="A124" s="6"/>
      <c r="C124" s="7"/>
    </row>
    <row r="125" spans="1:3" x14ac:dyDescent="0.25">
      <c r="A125" s="6"/>
      <c r="C125" s="7"/>
    </row>
    <row r="126" spans="1:3" x14ac:dyDescent="0.25">
      <c r="A126" s="6"/>
      <c r="C126" s="7"/>
    </row>
    <row r="127" spans="1:3" x14ac:dyDescent="0.25">
      <c r="A127" s="6"/>
      <c r="C127" s="7"/>
    </row>
    <row r="128" spans="1:3" x14ac:dyDescent="0.25">
      <c r="A128" s="6"/>
      <c r="C128" s="7"/>
    </row>
    <row r="129" spans="1:3" x14ac:dyDescent="0.25">
      <c r="A129" s="6"/>
      <c r="C129" s="7"/>
    </row>
    <row r="130" spans="1:3" x14ac:dyDescent="0.25">
      <c r="A130" s="6"/>
      <c r="C130" s="7"/>
    </row>
    <row r="131" spans="1:3" x14ac:dyDescent="0.25">
      <c r="A131" s="6"/>
      <c r="C131" s="7"/>
    </row>
    <row r="132" spans="1:3" x14ac:dyDescent="0.25">
      <c r="A132" s="6"/>
      <c r="C132" s="7"/>
    </row>
    <row r="133" spans="1:3" x14ac:dyDescent="0.25">
      <c r="A133" s="6"/>
      <c r="C133" s="7"/>
    </row>
    <row r="134" spans="1:3" x14ac:dyDescent="0.25">
      <c r="A134" s="6"/>
      <c r="C134" s="7"/>
    </row>
    <row r="135" spans="1:3" x14ac:dyDescent="0.25">
      <c r="A135" s="6"/>
      <c r="C135" s="7"/>
    </row>
    <row r="136" spans="1:3" x14ac:dyDescent="0.25">
      <c r="A136" s="6"/>
      <c r="C136" s="7"/>
    </row>
    <row r="137" spans="1:3" x14ac:dyDescent="0.25">
      <c r="A137" s="6"/>
      <c r="C137" s="7"/>
    </row>
    <row r="138" spans="1:3" x14ac:dyDescent="0.25">
      <c r="A138" s="6"/>
      <c r="C138" s="7"/>
    </row>
    <row r="139" spans="1:3" x14ac:dyDescent="0.25">
      <c r="A139" s="6"/>
      <c r="C139" s="7"/>
    </row>
    <row r="140" spans="1:3" x14ac:dyDescent="0.25">
      <c r="A140" s="6"/>
    </row>
    <row r="141" spans="1:3" x14ac:dyDescent="0.25">
      <c r="A141" s="6"/>
    </row>
    <row r="142" spans="1:3" x14ac:dyDescent="0.25">
      <c r="A142" s="6"/>
    </row>
    <row r="143" spans="1:3" x14ac:dyDescent="0.25">
      <c r="A143" s="6"/>
    </row>
    <row r="144" spans="1:3" x14ac:dyDescent="0.25">
      <c r="A144" s="6"/>
    </row>
    <row r="145" spans="1:1" x14ac:dyDescent="0.25">
      <c r="A145" s="6"/>
    </row>
  </sheetData>
  <mergeCells count="1">
    <mergeCell ref="B1:C1"/>
  </mergeCells>
  <pageMargins left="0.70866141732283472" right="0.70866141732283472" top="0.39370078740157483" bottom="0.39370078740157483" header="0.31496062992125984" footer="0.31496062992125984"/>
  <pageSetup paperSize="9" scale="75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Андрей</cp:lastModifiedBy>
  <cp:lastPrinted>2021-03-26T07:26:55Z</cp:lastPrinted>
  <dcterms:created xsi:type="dcterms:W3CDTF">2021-02-10T12:41:40Z</dcterms:created>
  <dcterms:modified xsi:type="dcterms:W3CDTF">2021-03-31T06:19:56Z</dcterms:modified>
</cp:coreProperties>
</file>